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CUENTA PUBLICA 2024\OFICIO 395 CUENTA PUBLICA 24 PDF Y EXCEL TITULO V\"/>
    </mc:Choice>
  </mc:AlternateContent>
  <xr:revisionPtr revIDLastSave="0" documentId="13_ncr:1_{9E5F77B9-E32D-4037-8239-B6694D6288A1}" xr6:coauthVersionLast="36" xr6:coauthVersionMax="36" xr10:uidLastSave="{00000000-0000-0000-0000-000000000000}"/>
  <bookViews>
    <workbookView xWindow="0" yWindow="0" windowWidth="28800" windowHeight="10980" tabRatio="885" xr2:uid="{00000000-000D-0000-FFFF-FFFF00000000}"/>
  </bookViews>
  <sheets>
    <sheet name="CFG" sheetId="5" r:id="rId1"/>
  </sheets>
  <definedNames>
    <definedName name="_xlnm._FilterDatabase" localSheetId="0" hidden="1">CFG!$A$3:$G$40</definedName>
  </definedNames>
  <calcPr calcId="191029"/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G26" i="5"/>
  <c r="G23" i="5"/>
  <c r="G22" i="5"/>
  <c r="G21" i="5"/>
  <c r="G20" i="5"/>
  <c r="G19" i="5"/>
  <c r="G18" i="5"/>
  <c r="G17" i="5"/>
  <c r="G14" i="5"/>
  <c r="G12" i="5"/>
  <c r="G11" i="5"/>
  <c r="G10" i="5"/>
  <c r="G9" i="5"/>
  <c r="G8" i="5"/>
  <c r="G7" i="5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<sst xmlns="http://schemas.openxmlformats.org/spreadsheetml/2006/main" count="45" uniqueCount="45">
  <si>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</si>
  <si>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</si>
  <si>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</si>
  <si>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</si>
  <si>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</si>
  <si>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</si>
  <si>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</si>
  <si>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</si>
  <si>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</si>
  <si>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</si>
  <si>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</si>
  <si>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</si>
  <si>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</si>
  <si>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</si>
  <si>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</si>
  <si>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</si>
  <si>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</si>
  <si>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</si>
  <si>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</si>
  <si>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</si>
  <si>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</si>
  <si>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</si>
  <si>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</si>
  <si>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</si>
  <si>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</si>
  <si>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</si>
  <si>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</si>
  <si>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</si>
  <si>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</si>
  <si>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</si>
  <si>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</si>
  <si>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</si>
  <si>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</si>
  <si>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</si>
  <si>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</si>
  <si>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</si>
  <si>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</si>
  <si>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</si>
  <si>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</si>
  <si>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</si>
  <si>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</si>
  <si>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</si>
  <si>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</si>
  <si>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</si>
  <si>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Municipio de San Felipe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</si>
</sst>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2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4" fontId="9" fillId="2" borderId="2" xfId="9" applyNumberFormat="1" applyFont="1" applyFill="1" applyBorder="1" applyAlignment="1">
      <alignment horizontal="center" vertical="center" wrapText="1"/>
    </xf>
    <xf numFmtId="0" fontId="9" fillId="2" borderId="2" xfId="9" applyFont="1" applyFill="1" applyBorder="1" applyAlignment="1">
      <alignment horizontal="center" vertical="center" wrapText="1"/>
    </xf>
    <xf numFmtId="4" fontId="5" fillId="0" borderId="8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center"/>
    </xf>
    <xf numFmtId="4" fontId="9" fillId="0" borderId="8" xfId="0" applyNumberFormat="1" applyFont="1" applyBorder="1" applyProtection="1">
      <protection locked="0"/>
    </xf>
    <xf numFmtId="4" fontId="9" fillId="0" borderId="2" xfId="0" applyNumberFormat="1" applyFont="1" applyBorder="1" applyProtection="1">
      <protection locked="0"/>
    </xf>
    <xf numFmtId="0" fontId="9" fillId="2" borderId="3" xfId="9" applyFont="1" applyFill="1" applyBorder="1" applyAlignment="1" applyProtection="1">
      <alignment vertical="center" wrapText="1"/>
      <protection locked="0"/>
    </xf>
    <xf numFmtId="0" fontId="9" fillId="2" borderId="4" xfId="9" applyFont="1" applyFill="1" applyBorder="1" applyAlignment="1" applyProtection="1">
      <alignment vertical="center" wrapText="1"/>
      <protection locked="0"/>
    </xf>
    <xf numFmtId="0" fontId="9" fillId="2" borderId="5" xfId="9" applyFont="1" applyFill="1" applyBorder="1" applyAlignment="1" applyProtection="1">
      <alignment vertical="center" wrapText="1"/>
      <protection locked="0"/>
    </xf>
    <xf numFmtId="0" fontId="9" fillId="0" borderId="8" xfId="9" applyFont="1" applyBorder="1" applyAlignment="1">
      <alignment horizontal="center" vertical="center" wrapText="1"/>
    </xf>
    <xf numFmtId="0" fontId="9" fillId="2" borderId="4" xfId="9" applyFont="1" applyFill="1" applyBorder="1" applyAlignment="1" applyProtection="1">
      <alignment horizontal="center" vertical="center" wrapText="1"/>
      <protection locked="0"/>
    </xf>
    <xf numFmtId="0" fontId="9" fillId="2" borderId="6" xfId="9" applyFont="1" applyFill="1" applyBorder="1" applyAlignment="1">
      <alignment vertical="center"/>
    </xf>
    <xf numFmtId="0" fontId="9" fillId="2" borderId="8" xfId="9" applyFont="1" applyFill="1" applyBorder="1" applyAlignment="1">
      <alignment horizontal="center" vertical="center"/>
    </xf>
    <xf numFmtId="0" fontId="9" fillId="2" borderId="7" xfId="9" applyFont="1" applyFill="1" applyBorder="1" applyAlignment="1">
      <alignment vertical="center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1" xfId="9" applyFont="1" applyBorder="1" applyAlignment="1">
      <alignment vertical="center"/>
    </xf>
    <xf numFmtId="0" fontId="5" fillId="0" borderId="1" xfId="0" applyFont="1" applyBorder="1" applyAlignment="1">
      <alignment horizontal="left" wrapText="1" indent="1"/>
    </xf>
    <xf numFmtId="4" fontId="5" fillId="0" borderId="8" xfId="0" applyNumberFormat="1" applyFont="1" applyBorder="1" applyProtection="1">
      <protection locked="0"/>
    </xf>
    <xf numFmtId="4" fontId="5" fillId="0" borderId="8" xfId="0" applyNumberFormat="1" applyFont="1" applyBorder="1" applyProtection="1">
      <protection locked="0"/>
    </xf>
    <xf numFmtId="4" fontId="5" fillId="0" borderId="8" xfId="0" applyNumberFormat="1" applyFont="1" applyBorder="1" applyProtection="1">
      <protection locked="0"/>
    </xf>
    <xf numFmtId="0" fontId="9" fillId="0" borderId="0" xfId="8" applyFont="1" applyFill="1" applyBorder="1" applyAlignment="1" applyProtection="1">
      <alignment horizontal="center" vertical="top"/>
      <protection locked="0"/>
    </xf>
    <xf numFmtId="0" fontId="5" fillId="0" borderId="0" xfId="8" applyFont="1" applyFill="1" applyBorder="1" applyAlignment="1" applyProtection="1">
      <alignment horizontal="center" vertical="top"/>
      <protection locked="0"/>
    </xf>
    <xf numFmtId="0" fontId="5" fillId="0" borderId="0" xfId="8" applyFont="1" applyFill="1" applyBorder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horizontal="center" vertical="top"/>
      <protection locked="0"/>
    </xf>
    <xf numFmtId="0" fontId="5" fillId="0" borderId="0" xfId="8" applyFont="1" applyFill="1" applyBorder="1" applyAlignment="1" applyProtection="1">
      <alignment horizontal="center" vertical="top"/>
      <protection locked="0"/>
    </xf>
    <xf numFmtId="0" fontId="9" fillId="2" borderId="3" xfId="9" applyFont="1" applyFill="1" applyBorder="1" applyAlignment="1" applyProtection="1">
      <alignment horizontal="center" vertical="center" wrapText="1"/>
      <protection locked="0"/>
    </xf>
    <xf numFmtId="0" fontId="9" fillId="2" borderId="4" xfId="9" applyFont="1" applyFill="1" applyBorder="1" applyAlignment="1" applyProtection="1">
      <alignment horizontal="center" vertical="center" wrapText="1"/>
      <protection locked="0"/>
    </xf>
    <xf numFmtId="0" fontId="9" fillId="2" borderId="5" xfId="9" applyFont="1" applyFill="1" applyBorder="1" applyAlignment="1" applyProtection="1">
      <alignment horizontal="center" vertical="center" wrapText="1"/>
      <protection locked="0"/>
    </xf>
    <xf numFmtId="4" fontId="9" fillId="2" borderId="6" xfId="9" applyNumberFormat="1" applyFont="1" applyFill="1" applyBorder="1" applyAlignment="1">
      <alignment horizontal="center" vertical="center" wrapText="1"/>
    </xf>
    <xf numFmtId="4" fontId="9" fillId="2" borderId="7" xfId="9" applyNumberFormat="1" applyFont="1" applyFill="1" applyBorder="1" applyAlignment="1">
      <alignment horizontal="center" vertical="center" wrapText="1"/>
    </xf>
  </cellXfs>
  <cellStyles count="7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2000000}"/>
    <cellStyle name="Millares 2 2 2 2" xfId="49" xr:uid="{00000000-0005-0000-0000-000002000000}"/>
    <cellStyle name="Millares 2 2 3" xfId="25" xr:uid="{00000000-0005-0000-0000-000002000000}"/>
    <cellStyle name="Millares 2 2 3 2" xfId="57" xr:uid="{00000000-0005-0000-0000-000002000000}"/>
    <cellStyle name="Millares 2 2 4" xfId="33" xr:uid="{00000000-0005-0000-0000-000002000000}"/>
    <cellStyle name="Millares 2 2 5" xfId="41" xr:uid="{00000000-0005-0000-0000-000002000000}"/>
    <cellStyle name="Millares 2 2 6" xfId="65" xr:uid="{00000000-0005-0000-0000-000002000000}"/>
    <cellStyle name="Millares 2 3" xfId="4" xr:uid="{00000000-0005-0000-0000-000003000000}"/>
    <cellStyle name="Millares 2 3 2" xfId="18" xr:uid="{00000000-0005-0000-0000-000003000000}"/>
    <cellStyle name="Millares 2 3 2 2" xfId="50" xr:uid="{00000000-0005-0000-0000-000003000000}"/>
    <cellStyle name="Millares 2 3 3" xfId="26" xr:uid="{00000000-0005-0000-0000-000003000000}"/>
    <cellStyle name="Millares 2 3 3 2" xfId="58" xr:uid="{00000000-0005-0000-0000-000003000000}"/>
    <cellStyle name="Millares 2 3 4" xfId="34" xr:uid="{00000000-0005-0000-0000-000003000000}"/>
    <cellStyle name="Millares 2 3 5" xfId="42" xr:uid="{00000000-0005-0000-0000-000003000000}"/>
    <cellStyle name="Millares 2 3 6" xfId="66" xr:uid="{00000000-0005-0000-0000-000003000000}"/>
    <cellStyle name="Millares 2 4" xfId="16" xr:uid="{00000000-0005-0000-0000-000001000000}"/>
    <cellStyle name="Millares 2 4 2" xfId="48" xr:uid="{00000000-0005-0000-0000-000001000000}"/>
    <cellStyle name="Millares 2 5" xfId="24" xr:uid="{00000000-0005-0000-0000-000001000000}"/>
    <cellStyle name="Millares 2 5 2" xfId="56" xr:uid="{00000000-0005-0000-0000-000001000000}"/>
    <cellStyle name="Millares 2 6" xfId="32" xr:uid="{00000000-0005-0000-0000-000001000000}"/>
    <cellStyle name="Millares 2 7" xfId="40" xr:uid="{00000000-0005-0000-0000-000001000000}"/>
    <cellStyle name="Millares 2 8" xfId="64" xr:uid="{00000000-0005-0000-0000-000001000000}"/>
    <cellStyle name="Millares 3" xfId="5" xr:uid="{00000000-0005-0000-0000-000004000000}"/>
    <cellStyle name="Millares 3 2" xfId="19" xr:uid="{00000000-0005-0000-0000-000004000000}"/>
    <cellStyle name="Millares 3 2 2" xfId="51" xr:uid="{00000000-0005-0000-0000-000004000000}"/>
    <cellStyle name="Millares 3 3" xfId="27" xr:uid="{00000000-0005-0000-0000-000004000000}"/>
    <cellStyle name="Millares 3 3 2" xfId="59" xr:uid="{00000000-0005-0000-0000-000004000000}"/>
    <cellStyle name="Millares 3 4" xfId="35" xr:uid="{00000000-0005-0000-0000-000004000000}"/>
    <cellStyle name="Millares 3 5" xfId="43" xr:uid="{00000000-0005-0000-0000-000004000000}"/>
    <cellStyle name="Millares 3 6" xfId="67" xr:uid="{00000000-0005-0000-0000-000004000000}"/>
    <cellStyle name="Moneda 2" xfId="6" xr:uid="{00000000-0005-0000-0000-000005000000}"/>
    <cellStyle name="Moneda 2 2" xfId="20" xr:uid="{00000000-0005-0000-0000-000005000000}"/>
    <cellStyle name="Moneda 2 2 2" xfId="52" xr:uid="{00000000-0005-0000-0000-000005000000}"/>
    <cellStyle name="Moneda 2 3" xfId="28" xr:uid="{00000000-0005-0000-0000-000005000000}"/>
    <cellStyle name="Moneda 2 3 2" xfId="60" xr:uid="{00000000-0005-0000-0000-000005000000}"/>
    <cellStyle name="Moneda 2 4" xfId="36" xr:uid="{00000000-0005-0000-0000-000005000000}"/>
    <cellStyle name="Moneda 2 5" xfId="44" xr:uid="{00000000-0005-0000-0000-000005000000}"/>
    <cellStyle name="Moneda 2 6" xfId="68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0000000-0005-0000-0000-000007000000}"/>
    <cellStyle name="Normal 2 3 2" xfId="53" xr:uid="{00000000-0005-0000-0000-000007000000}"/>
    <cellStyle name="Normal 2 4" xfId="29" xr:uid="{00000000-0005-0000-0000-000007000000}"/>
    <cellStyle name="Normal 2 4 2" xfId="61" xr:uid="{00000000-0005-0000-0000-000007000000}"/>
    <cellStyle name="Normal 2 5" xfId="37" xr:uid="{00000000-0005-0000-0000-000007000000}"/>
    <cellStyle name="Normal 2 6" xfId="45" xr:uid="{00000000-0005-0000-0000-000007000000}"/>
    <cellStyle name="Normal 2 7" xfId="69" xr:uid="{00000000-0005-0000-0000-000007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00000000-0005-0000-0000-00000F000000}"/>
    <cellStyle name="Normal 6 2 2 2" xfId="55" xr:uid="{00000000-0005-0000-0000-00000F000000}"/>
    <cellStyle name="Normal 6 2 3" xfId="31" xr:uid="{00000000-0005-0000-0000-00000F000000}"/>
    <cellStyle name="Normal 6 2 3 2" xfId="63" xr:uid="{00000000-0005-0000-0000-00000F000000}"/>
    <cellStyle name="Normal 6 2 4" xfId="39" xr:uid="{00000000-0005-0000-0000-00000F000000}"/>
    <cellStyle name="Normal 6 2 5" xfId="47" xr:uid="{00000000-0005-0000-0000-00000F000000}"/>
    <cellStyle name="Normal 6 2 6" xfId="71" xr:uid="{00000000-0005-0000-0000-00000F000000}"/>
    <cellStyle name="Normal 6 3" xfId="22" xr:uid="{00000000-0005-0000-0000-00000E000000}"/>
    <cellStyle name="Normal 6 3 2" xfId="54" xr:uid="{00000000-0005-0000-0000-00000E000000}"/>
    <cellStyle name="Normal 6 4" xfId="30" xr:uid="{00000000-0005-0000-0000-00000E000000}"/>
    <cellStyle name="Normal 6 4 2" xfId="62" xr:uid="{00000000-0005-0000-0000-00000E000000}"/>
    <cellStyle name="Normal 6 5" xfId="38" xr:uid="{00000000-0005-0000-0000-00000E000000}"/>
    <cellStyle name="Normal 6 6" xfId="46" xr:uid="{00000000-0005-0000-0000-00000E000000}"/>
    <cellStyle name="Normal 6 7" xfId="70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3"/>
  <sheetViews>
    <sheetView showGridLines="0" tabSelected="1" workbookViewId="0">
      <selection activeCell="A6" sqref="A6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8" t="s">
        <v>44</v>
      </c>
      <c r="B1" s="29"/>
      <c r="C1" s="29"/>
      <c r="D1" s="29"/>
      <c r="E1" s="29"/>
      <c r="F1" s="29"/>
      <c r="G1" s="30"/>
    </row>
    <row r="2" spans="1:7" x14ac:dyDescent="0.2">
      <c r="A2" s="13"/>
      <c r="B2" s="8"/>
      <c r="C2" s="9"/>
      <c r="D2" s="12" t="s">
        <v>38</v>
      </c>
      <c r="E2" s="9"/>
      <c r="F2" s="10"/>
      <c r="G2" s="31" t="s">
        <v>37</v>
      </c>
    </row>
    <row r="3" spans="1:7" ht="24.95" customHeight="1" x14ac:dyDescent="0.2">
      <c r="A3" s="14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32"/>
    </row>
    <row r="4" spans="1:7" x14ac:dyDescent="0.2">
      <c r="A4" s="15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7"/>
      <c r="B5" s="11"/>
      <c r="C5" s="11"/>
      <c r="D5" s="11"/>
      <c r="E5" s="11"/>
      <c r="F5" s="11"/>
      <c r="G5" s="11"/>
    </row>
    <row r="6" spans="1:7" x14ac:dyDescent="0.2">
      <c r="A6" s="5" t="s">
        <v>5</v>
      </c>
      <c r="B6" s="6">
        <f t="shared" ref="B6:G6" si="0">SUM(B7:B14)</f>
        <v>184300459.08000001</v>
      </c>
      <c r="C6" s="6">
        <f t="shared" si="0"/>
        <v>7614536.2400000002</v>
      </c>
      <c r="D6" s="6">
        <f t="shared" si="0"/>
        <v>191914995.32000002</v>
      </c>
      <c r="E6" s="6">
        <f t="shared" si="0"/>
        <v>171197411.01999998</v>
      </c>
      <c r="F6" s="6">
        <f t="shared" si="0"/>
        <v>169027224.16999999</v>
      </c>
      <c r="G6" s="6">
        <f t="shared" si="0"/>
        <v>20717584.300000023</v>
      </c>
    </row>
    <row r="7" spans="1:7" x14ac:dyDescent="0.2">
      <c r="A7" s="18" t="s">
        <v>21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4">
        <f>D7-E7</f>
        <v>0</v>
      </c>
    </row>
    <row r="8" spans="1:7" x14ac:dyDescent="0.2">
      <c r="A8" s="18" t="s">
        <v>6</v>
      </c>
      <c r="B8" s="19">
        <v>1302358.43</v>
      </c>
      <c r="C8" s="19">
        <v>-35140.42</v>
      </c>
      <c r="D8" s="19">
        <v>1267218.01</v>
      </c>
      <c r="E8" s="19">
        <v>1008481.74</v>
      </c>
      <c r="F8" s="19">
        <v>984592.32</v>
      </c>
      <c r="G8" s="4">
        <f t="shared" ref="G8:G14" si="1">D8-E8</f>
        <v>258736.27000000002</v>
      </c>
    </row>
    <row r="9" spans="1:7" x14ac:dyDescent="0.2">
      <c r="A9" s="18" t="s">
        <v>43</v>
      </c>
      <c r="B9" s="19">
        <v>76409590.290000007</v>
      </c>
      <c r="C9" s="19">
        <v>3431091.15</v>
      </c>
      <c r="D9" s="19">
        <v>79840681.440000013</v>
      </c>
      <c r="E9" s="19">
        <v>70985486.709999993</v>
      </c>
      <c r="F9" s="19">
        <v>70427058.340000004</v>
      </c>
      <c r="G9" s="4">
        <f t="shared" si="1"/>
        <v>8855194.7300000191</v>
      </c>
    </row>
    <row r="10" spans="1:7" x14ac:dyDescent="0.2">
      <c r="A10" s="18" t="s">
        <v>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4">
        <f t="shared" si="1"/>
        <v>0</v>
      </c>
    </row>
    <row r="11" spans="1:7" x14ac:dyDescent="0.2">
      <c r="A11" s="18" t="s">
        <v>12</v>
      </c>
      <c r="B11" s="19">
        <v>11396087.67</v>
      </c>
      <c r="C11" s="19">
        <v>-1131176.6599999999</v>
      </c>
      <c r="D11" s="19">
        <v>10264911.01</v>
      </c>
      <c r="E11" s="19">
        <v>8052840.1900000004</v>
      </c>
      <c r="F11" s="19">
        <v>7894204.1500000004</v>
      </c>
      <c r="G11" s="4">
        <f t="shared" si="1"/>
        <v>2212070.8199999994</v>
      </c>
    </row>
    <row r="12" spans="1:7" x14ac:dyDescent="0.2">
      <c r="A12" s="18" t="s">
        <v>7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4">
        <f t="shared" si="1"/>
        <v>0</v>
      </c>
    </row>
    <row r="13" spans="1:7" x14ac:dyDescent="0.2">
      <c r="A13" s="18" t="s">
        <v>22</v>
      </c>
      <c r="B13" s="19">
        <v>77353916.370000005</v>
      </c>
      <c r="C13" s="19">
        <v>3049877.77</v>
      </c>
      <c r="D13" s="19">
        <v>80403794.140000001</v>
      </c>
      <c r="E13" s="19">
        <v>75560921.879999995</v>
      </c>
      <c r="F13" s="19">
        <v>74256862.099999994</v>
      </c>
      <c r="G13" s="4">
        <f t="shared" si="1"/>
        <v>4842872.2600000054</v>
      </c>
    </row>
    <row r="14" spans="1:7" x14ac:dyDescent="0.2">
      <c r="A14" s="18" t="s">
        <v>8</v>
      </c>
      <c r="B14" s="19">
        <v>17838506.32</v>
      </c>
      <c r="C14" s="19">
        <v>2299884.4</v>
      </c>
      <c r="D14" s="19">
        <v>20138390.719999999</v>
      </c>
      <c r="E14" s="19">
        <v>15589680.5</v>
      </c>
      <c r="F14" s="19">
        <v>15464507.26</v>
      </c>
      <c r="G14" s="4">
        <f t="shared" si="1"/>
        <v>4548710.2199999988</v>
      </c>
    </row>
    <row r="15" spans="1:7" x14ac:dyDescent="0.2">
      <c r="A15" s="18"/>
      <c r="B15" s="4"/>
      <c r="C15" s="4"/>
      <c r="D15" s="4"/>
      <c r="E15" s="4"/>
      <c r="F15" s="4"/>
      <c r="G15" s="4"/>
    </row>
    <row r="16" spans="1:7" x14ac:dyDescent="0.2">
      <c r="A16" s="5" t="s">
        <v>9</v>
      </c>
      <c r="B16" s="6">
        <f t="shared" ref="B16:G16" si="2">SUM(B17:B23)</f>
        <v>259344869.71000001</v>
      </c>
      <c r="C16" s="6">
        <f t="shared" si="2"/>
        <v>178768000.13999999</v>
      </c>
      <c r="D16" s="6">
        <f t="shared" si="2"/>
        <v>438112869.85000002</v>
      </c>
      <c r="E16" s="6">
        <f t="shared" si="2"/>
        <v>388184153.15999997</v>
      </c>
      <c r="F16" s="6">
        <f t="shared" si="2"/>
        <v>386088799.19</v>
      </c>
      <c r="G16" s="6">
        <f t="shared" si="2"/>
        <v>49928716.68999999</v>
      </c>
    </row>
    <row r="17" spans="1:7" x14ac:dyDescent="0.2">
      <c r="A17" s="18" t="s">
        <v>23</v>
      </c>
      <c r="B17" s="20">
        <v>6620782.0300000003</v>
      </c>
      <c r="C17" s="20">
        <v>437381.45</v>
      </c>
      <c r="D17" s="20">
        <v>7058163.4800000004</v>
      </c>
      <c r="E17" s="20">
        <v>6727528.9000000004</v>
      </c>
      <c r="F17" s="20">
        <v>6581875.46</v>
      </c>
      <c r="G17" s="4">
        <f t="shared" ref="G17:G23" si="3">D17-E17</f>
        <v>330634.58000000007</v>
      </c>
    </row>
    <row r="18" spans="1:7" x14ac:dyDescent="0.2">
      <c r="A18" s="18" t="s">
        <v>15</v>
      </c>
      <c r="B18" s="20">
        <v>237523694.22999999</v>
      </c>
      <c r="C18" s="20">
        <v>177371118.75999999</v>
      </c>
      <c r="D18" s="20">
        <v>414894812.99000001</v>
      </c>
      <c r="E18" s="20">
        <v>366882884.73000002</v>
      </c>
      <c r="F18" s="20">
        <v>365215503.31</v>
      </c>
      <c r="G18" s="4">
        <f t="shared" si="3"/>
        <v>48011928.25999999</v>
      </c>
    </row>
    <row r="19" spans="1:7" x14ac:dyDescent="0.2">
      <c r="A19" s="18" t="s">
        <v>10</v>
      </c>
      <c r="B19" s="20">
        <v>1494605.49</v>
      </c>
      <c r="C19" s="20">
        <v>14000</v>
      </c>
      <c r="D19" s="20">
        <v>1508605.49</v>
      </c>
      <c r="E19" s="20">
        <v>1267735.04</v>
      </c>
      <c r="F19" s="20">
        <v>1262996.6200000001</v>
      </c>
      <c r="G19" s="4">
        <f t="shared" si="3"/>
        <v>240870.44999999995</v>
      </c>
    </row>
    <row r="20" spans="1:7" x14ac:dyDescent="0.2">
      <c r="A20" s="18" t="s">
        <v>24</v>
      </c>
      <c r="B20" s="20">
        <v>7827198.0999999996</v>
      </c>
      <c r="C20" s="20">
        <v>929290.43</v>
      </c>
      <c r="D20" s="20">
        <v>8756488.5299999993</v>
      </c>
      <c r="E20" s="20">
        <v>7658475.0899999999</v>
      </c>
      <c r="F20" s="20">
        <v>7499123.3700000001</v>
      </c>
      <c r="G20" s="4">
        <f t="shared" si="3"/>
        <v>1098013.4399999995</v>
      </c>
    </row>
    <row r="21" spans="1:7" x14ac:dyDescent="0.2">
      <c r="A21" s="18" t="s">
        <v>25</v>
      </c>
      <c r="B21" s="20">
        <v>5878589.8600000003</v>
      </c>
      <c r="C21" s="20">
        <v>16209.5</v>
      </c>
      <c r="D21" s="20">
        <v>5894799.3600000003</v>
      </c>
      <c r="E21" s="20">
        <v>5647529.4000000004</v>
      </c>
      <c r="F21" s="20">
        <v>5529300.4299999997</v>
      </c>
      <c r="G21" s="4">
        <f t="shared" si="3"/>
        <v>247269.95999999996</v>
      </c>
    </row>
    <row r="22" spans="1:7" x14ac:dyDescent="0.2">
      <c r="A22" s="18" t="s">
        <v>26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4">
        <f t="shared" si="3"/>
        <v>0</v>
      </c>
    </row>
    <row r="23" spans="1:7" x14ac:dyDescent="0.2">
      <c r="A23" s="18" t="s">
        <v>1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4">
        <f t="shared" si="3"/>
        <v>0</v>
      </c>
    </row>
    <row r="24" spans="1:7" x14ac:dyDescent="0.2">
      <c r="A24" s="18"/>
      <c r="B24" s="4"/>
      <c r="C24" s="4"/>
      <c r="D24" s="4"/>
      <c r="E24" s="4"/>
      <c r="F24" s="4"/>
      <c r="G24" s="4"/>
    </row>
    <row r="25" spans="1:7" x14ac:dyDescent="0.2">
      <c r="A25" s="5" t="s">
        <v>27</v>
      </c>
      <c r="B25" s="6">
        <f t="shared" ref="B25:G25" si="4">SUM(B26:B34)</f>
        <v>11976400.85</v>
      </c>
      <c r="C25" s="6">
        <f t="shared" si="4"/>
        <v>8713495.0399999991</v>
      </c>
      <c r="D25" s="6">
        <f t="shared" si="4"/>
        <v>20689895.890000001</v>
      </c>
      <c r="E25" s="6">
        <f t="shared" si="4"/>
        <v>19787795.98</v>
      </c>
      <c r="F25" s="6">
        <f t="shared" si="4"/>
        <v>19653503.219999999</v>
      </c>
      <c r="G25" s="6">
        <f t="shared" si="4"/>
        <v>902099.91000000015</v>
      </c>
    </row>
    <row r="26" spans="1:7" x14ac:dyDescent="0.2">
      <c r="A26" s="18" t="s">
        <v>16</v>
      </c>
      <c r="B26" s="21">
        <v>11976400.85</v>
      </c>
      <c r="C26" s="21">
        <v>8713495.0399999991</v>
      </c>
      <c r="D26" s="21">
        <v>20689895.890000001</v>
      </c>
      <c r="E26" s="21">
        <v>19787795.98</v>
      </c>
      <c r="F26" s="21">
        <v>19653503.219999999</v>
      </c>
      <c r="G26" s="4">
        <f t="shared" ref="G26:G34" si="5">D26-E26</f>
        <v>902099.91000000015</v>
      </c>
    </row>
    <row r="27" spans="1:7" x14ac:dyDescent="0.2">
      <c r="A27" s="18" t="s">
        <v>13</v>
      </c>
      <c r="B27" s="4">
        <v>0</v>
      </c>
      <c r="C27" s="4">
        <v>0</v>
      </c>
      <c r="D27" s="4">
        <f t="shared" ref="D27:D34" si="6">B27+C27</f>
        <v>0</v>
      </c>
      <c r="E27" s="4">
        <v>0</v>
      </c>
      <c r="F27" s="4">
        <v>0</v>
      </c>
      <c r="G27" s="4">
        <f t="shared" si="5"/>
        <v>0</v>
      </c>
    </row>
    <row r="28" spans="1:7" x14ac:dyDescent="0.2">
      <c r="A28" s="18" t="s">
        <v>17</v>
      </c>
      <c r="B28" s="4">
        <v>0</v>
      </c>
      <c r="C28" s="4">
        <v>0</v>
      </c>
      <c r="D28" s="4">
        <f t="shared" si="6"/>
        <v>0</v>
      </c>
      <c r="E28" s="4">
        <v>0</v>
      </c>
      <c r="F28" s="4">
        <v>0</v>
      </c>
      <c r="G28" s="4">
        <f t="shared" si="5"/>
        <v>0</v>
      </c>
    </row>
    <row r="29" spans="1:7" x14ac:dyDescent="0.2">
      <c r="A29" s="18" t="s">
        <v>28</v>
      </c>
      <c r="B29" s="4">
        <v>0</v>
      </c>
      <c r="C29" s="4">
        <v>0</v>
      </c>
      <c r="D29" s="4">
        <f t="shared" si="6"/>
        <v>0</v>
      </c>
      <c r="E29" s="4">
        <v>0</v>
      </c>
      <c r="F29" s="4">
        <v>0</v>
      </c>
      <c r="G29" s="4">
        <f t="shared" si="5"/>
        <v>0</v>
      </c>
    </row>
    <row r="30" spans="1:7" x14ac:dyDescent="0.2">
      <c r="A30" s="18" t="s">
        <v>11</v>
      </c>
      <c r="B30" s="4">
        <v>0</v>
      </c>
      <c r="C30" s="4">
        <v>0</v>
      </c>
      <c r="D30" s="4">
        <f t="shared" si="6"/>
        <v>0</v>
      </c>
      <c r="E30" s="4">
        <v>0</v>
      </c>
      <c r="F30" s="4">
        <v>0</v>
      </c>
      <c r="G30" s="4">
        <f t="shared" si="5"/>
        <v>0</v>
      </c>
    </row>
    <row r="31" spans="1:7" x14ac:dyDescent="0.2">
      <c r="A31" s="18" t="s">
        <v>2</v>
      </c>
      <c r="B31" s="4">
        <v>0</v>
      </c>
      <c r="C31" s="4">
        <v>0</v>
      </c>
      <c r="D31" s="4">
        <f t="shared" si="6"/>
        <v>0</v>
      </c>
      <c r="E31" s="4">
        <v>0</v>
      </c>
      <c r="F31" s="4">
        <v>0</v>
      </c>
      <c r="G31" s="4">
        <f t="shared" si="5"/>
        <v>0</v>
      </c>
    </row>
    <row r="32" spans="1:7" x14ac:dyDescent="0.2">
      <c r="A32" s="18" t="s">
        <v>3</v>
      </c>
      <c r="B32" s="4">
        <v>0</v>
      </c>
      <c r="C32" s="4">
        <v>0</v>
      </c>
      <c r="D32" s="4">
        <f t="shared" si="6"/>
        <v>0</v>
      </c>
      <c r="E32" s="4">
        <v>0</v>
      </c>
      <c r="F32" s="4">
        <v>0</v>
      </c>
      <c r="G32" s="4">
        <f t="shared" si="5"/>
        <v>0</v>
      </c>
    </row>
    <row r="33" spans="1:7" x14ac:dyDescent="0.2">
      <c r="A33" s="18" t="s">
        <v>29</v>
      </c>
      <c r="B33" s="4">
        <v>0</v>
      </c>
      <c r="C33" s="4">
        <v>0</v>
      </c>
      <c r="D33" s="4">
        <f t="shared" si="6"/>
        <v>0</v>
      </c>
      <c r="E33" s="4">
        <v>0</v>
      </c>
      <c r="F33" s="4">
        <v>0</v>
      </c>
      <c r="G33" s="4">
        <f t="shared" si="5"/>
        <v>0</v>
      </c>
    </row>
    <row r="34" spans="1:7" x14ac:dyDescent="0.2">
      <c r="A34" s="18" t="s">
        <v>18</v>
      </c>
      <c r="B34" s="4">
        <v>0</v>
      </c>
      <c r="C34" s="4">
        <v>0</v>
      </c>
      <c r="D34" s="4">
        <f t="shared" si="6"/>
        <v>0</v>
      </c>
      <c r="E34" s="4">
        <v>0</v>
      </c>
      <c r="F34" s="4">
        <v>0</v>
      </c>
      <c r="G34" s="4">
        <f t="shared" si="5"/>
        <v>0</v>
      </c>
    </row>
    <row r="35" spans="1:7" x14ac:dyDescent="0.2">
      <c r="A35" s="18"/>
      <c r="B35" s="4"/>
      <c r="C35" s="4"/>
      <c r="D35" s="4"/>
      <c r="E35" s="4"/>
      <c r="F35" s="4"/>
      <c r="G35" s="4"/>
    </row>
    <row r="36" spans="1:7" x14ac:dyDescent="0.2">
      <c r="A36" s="5" t="s">
        <v>19</v>
      </c>
      <c r="B36" s="6">
        <f t="shared" ref="B36:G36" si="7">SUM(B37:B40)</f>
        <v>0</v>
      </c>
      <c r="C36" s="6">
        <f t="shared" si="7"/>
        <v>0</v>
      </c>
      <c r="D36" s="6">
        <f t="shared" si="7"/>
        <v>0</v>
      </c>
      <c r="E36" s="6">
        <f t="shared" si="7"/>
        <v>0</v>
      </c>
      <c r="F36" s="6">
        <f t="shared" si="7"/>
        <v>0</v>
      </c>
      <c r="G36" s="6">
        <f t="shared" si="7"/>
        <v>0</v>
      </c>
    </row>
    <row r="37" spans="1:7" x14ac:dyDescent="0.2">
      <c r="A37" s="18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8">D37-E37</f>
        <v>0</v>
      </c>
    </row>
    <row r="38" spans="1:7" ht="11.25" customHeight="1" x14ac:dyDescent="0.2">
      <c r="A38" s="18" t="s">
        <v>14</v>
      </c>
      <c r="B38" s="4">
        <v>0</v>
      </c>
      <c r="C38" s="4">
        <v>0</v>
      </c>
      <c r="D38" s="4">
        <f t="shared" ref="D38:D40" si="9">B38+C38</f>
        <v>0</v>
      </c>
      <c r="E38" s="4">
        <v>0</v>
      </c>
      <c r="F38" s="4">
        <v>0</v>
      </c>
      <c r="G38" s="4">
        <f t="shared" si="8"/>
        <v>0</v>
      </c>
    </row>
    <row r="39" spans="1:7" x14ac:dyDescent="0.2">
      <c r="A39" s="18" t="s">
        <v>20</v>
      </c>
      <c r="B39" s="4">
        <v>0</v>
      </c>
      <c r="C39" s="4">
        <v>0</v>
      </c>
      <c r="D39" s="4">
        <f t="shared" si="9"/>
        <v>0</v>
      </c>
      <c r="E39" s="4">
        <v>0</v>
      </c>
      <c r="F39" s="4">
        <v>0</v>
      </c>
      <c r="G39" s="4">
        <f t="shared" si="8"/>
        <v>0</v>
      </c>
    </row>
    <row r="40" spans="1:7" x14ac:dyDescent="0.2">
      <c r="A40" s="18" t="s">
        <v>4</v>
      </c>
      <c r="B40" s="4">
        <v>0</v>
      </c>
      <c r="C40" s="4">
        <v>0</v>
      </c>
      <c r="D40" s="4">
        <f t="shared" si="9"/>
        <v>0</v>
      </c>
      <c r="E40" s="4">
        <v>0</v>
      </c>
      <c r="F40" s="4">
        <v>0</v>
      </c>
      <c r="G40" s="4">
        <f t="shared" si="8"/>
        <v>0</v>
      </c>
    </row>
    <row r="41" spans="1:7" x14ac:dyDescent="0.2">
      <c r="A41" s="18"/>
      <c r="B41" s="4"/>
      <c r="C41" s="4"/>
      <c r="D41" s="4"/>
      <c r="E41" s="4"/>
      <c r="F41" s="4"/>
      <c r="G41" s="4"/>
    </row>
    <row r="42" spans="1:7" x14ac:dyDescent="0.2">
      <c r="A42" s="16" t="s">
        <v>31</v>
      </c>
      <c r="B42" s="7">
        <f t="shared" ref="B42:G42" si="10">SUM(B36+B25+B16+B6)</f>
        <v>455621729.63999999</v>
      </c>
      <c r="C42" s="7">
        <f t="shared" si="10"/>
        <v>195096031.41999999</v>
      </c>
      <c r="D42" s="7">
        <f t="shared" si="10"/>
        <v>650717761.06000006</v>
      </c>
      <c r="E42" s="7">
        <f t="shared" si="10"/>
        <v>579169360.15999997</v>
      </c>
      <c r="F42" s="7">
        <f t="shared" si="10"/>
        <v>574769526.57999992</v>
      </c>
      <c r="G42" s="7">
        <f t="shared" si="10"/>
        <v>71548400.900000021</v>
      </c>
    </row>
    <row r="44" spans="1:7" x14ac:dyDescent="0.2">
      <c r="A44" s="1" t="s">
        <v>42</v>
      </c>
    </row>
    <row r="48" spans="1:7" x14ac:dyDescent="0.2">
      <c r="A48" s="22"/>
      <c r="B48" s="26"/>
      <c r="C48" s="26"/>
      <c r="D48" s="26"/>
      <c r="E48" s="26"/>
    </row>
    <row r="49" spans="1:5" x14ac:dyDescent="0.2">
      <c r="A49" s="23"/>
      <c r="B49" s="27"/>
      <c r="C49" s="27"/>
      <c r="D49" s="27"/>
      <c r="E49" s="27"/>
    </row>
    <row r="50" spans="1:5" x14ac:dyDescent="0.2">
      <c r="A50" s="24"/>
      <c r="B50" s="24"/>
      <c r="C50" s="24"/>
      <c r="D50" s="25"/>
      <c r="E50" s="25"/>
    </row>
    <row r="51" spans="1:5" x14ac:dyDescent="0.2">
      <c r="A51" s="24"/>
      <c r="B51" s="24"/>
      <c r="C51" s="24"/>
      <c r="D51" s="25"/>
      <c r="E51" s="25"/>
    </row>
    <row r="52" spans="1:5" x14ac:dyDescent="0.2">
      <c r="A52" s="26"/>
      <c r="B52" s="26"/>
      <c r="C52" s="26"/>
      <c r="D52" s="26"/>
      <c r="E52" s="25"/>
    </row>
    <row r="53" spans="1:5" x14ac:dyDescent="0.2">
      <c r="A53" s="27"/>
      <c r="B53" s="27"/>
      <c r="C53" s="27"/>
      <c r="D53" s="27"/>
      <c r="E53" s="25"/>
    </row>
  </sheetData>
  <sheetProtection formatCells="0" formatColumns="0" formatRows="0" autoFilter="0"/>
  <mergeCells count="8">
    <mergeCell ref="A52:D52"/>
    <mergeCell ref="A53:D53"/>
    <mergeCell ref="G2:G3"/>
    <mergeCell ref="A1:G1"/>
    <mergeCell ref="B48:C48"/>
    <mergeCell ref="D48:E48"/>
    <mergeCell ref="B49:C49"/>
    <mergeCell ref="D49:E49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ignoredErrors>
    <ignoredError sqref="B6:G6 B15:G16 G7:G14 B24:G25 G17:G23 B27:G42 G2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2025-02-26T14:46:07Z</cp:lastPrinted>
  <dcterms:created xsi:type="dcterms:W3CDTF">2014-02-10T03:37:14Z</dcterms:created>
  <dcterms:modified xsi:type="dcterms:W3CDTF">2025-04-28T21:30:00Z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